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National Team Ranking B" sheetId="1" r:id="rId1"/>
    <sheet name="National Team Ranking S" sheetId="2" r:id="rId2"/>
  </sheets>
  <definedNames/>
  <calcPr fullCalcOnLoad="1"/>
</workbook>
</file>

<file path=xl/sharedStrings.xml><?xml version="1.0" encoding="utf-8"?>
<sst xmlns="http://schemas.openxmlformats.org/spreadsheetml/2006/main" count="92" uniqueCount="73">
  <si>
    <t>rank</t>
  </si>
  <si>
    <t>nation</t>
  </si>
  <si>
    <t>points</t>
  </si>
  <si>
    <t>1.</t>
  </si>
  <si>
    <t>FRA</t>
  </si>
  <si>
    <t>France</t>
  </si>
  <si>
    <t>2.</t>
  </si>
  <si>
    <t>AUT</t>
  </si>
  <si>
    <t>Austria</t>
  </si>
  <si>
    <t>3.</t>
  </si>
  <si>
    <t>RUS</t>
  </si>
  <si>
    <t>Russian Federation</t>
  </si>
  <si>
    <t>4.</t>
  </si>
  <si>
    <t>ITA</t>
  </si>
  <si>
    <t>Italy</t>
  </si>
  <si>
    <t>5.</t>
  </si>
  <si>
    <t>CZE</t>
  </si>
  <si>
    <t>Czech Republic</t>
  </si>
  <si>
    <t>6.</t>
  </si>
  <si>
    <t>GBR</t>
  </si>
  <si>
    <t>Great Britain</t>
  </si>
  <si>
    <t>7.</t>
  </si>
  <si>
    <t>BEL</t>
  </si>
  <si>
    <t>Belgium</t>
  </si>
  <si>
    <t>8.</t>
  </si>
  <si>
    <t>GER</t>
  </si>
  <si>
    <t>Germany</t>
  </si>
  <si>
    <t>9.</t>
  </si>
  <si>
    <t>SWE</t>
  </si>
  <si>
    <t>Sweden</t>
  </si>
  <si>
    <t>10.</t>
  </si>
  <si>
    <t>UKR</t>
  </si>
  <si>
    <t>Ukraine</t>
  </si>
  <si>
    <t>11.</t>
  </si>
  <si>
    <t>SUI</t>
  </si>
  <si>
    <t>Switzerland</t>
  </si>
  <si>
    <t>12.</t>
  </si>
  <si>
    <t>SLO</t>
  </si>
  <si>
    <t>Slovenia</t>
  </si>
  <si>
    <t>13.</t>
  </si>
  <si>
    <t>USA</t>
  </si>
  <si>
    <t>United States of America</t>
  </si>
  <si>
    <t>14.</t>
  </si>
  <si>
    <t>POL</t>
  </si>
  <si>
    <t>Poland</t>
  </si>
  <si>
    <t>15.</t>
  </si>
  <si>
    <t>16.</t>
  </si>
  <si>
    <t>NED</t>
  </si>
  <si>
    <t>Netherlands</t>
  </si>
  <si>
    <t>18.</t>
  </si>
  <si>
    <t>19.</t>
  </si>
  <si>
    <t>BUL</t>
  </si>
  <si>
    <t>Bulgaria</t>
  </si>
  <si>
    <t>SVK</t>
  </si>
  <si>
    <t>Slovakia</t>
  </si>
  <si>
    <t>VEN</t>
  </si>
  <si>
    <t>Venezuela</t>
  </si>
  <si>
    <t>INA</t>
  </si>
  <si>
    <t>Indonesia</t>
  </si>
  <si>
    <t>SIN</t>
  </si>
  <si>
    <t>Singapore</t>
  </si>
  <si>
    <t>CHN</t>
  </si>
  <si>
    <t>People's Republic of China</t>
  </si>
  <si>
    <t>HKG</t>
  </si>
  <si>
    <t>Hong-Kong</t>
  </si>
  <si>
    <t>HUN</t>
  </si>
  <si>
    <t>Hungary</t>
  </si>
  <si>
    <t>MAS</t>
  </si>
  <si>
    <t>Malaysia</t>
  </si>
  <si>
    <t>ECU</t>
  </si>
  <si>
    <t>Ecuador</t>
  </si>
  <si>
    <t>IND</t>
  </si>
  <si>
    <t>India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</si>
</sst>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7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Arial Cyr"/>
      <family val="0"/>
    </font>
    <font>
      <u val="single"/>
      <sz val="12"/>
      <color indexed="12"/>
      <name val="Arial Cyr"/>
      <family val="0"/>
    </font>
    <font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2" borderId="0" xfId="0" applyFont="1" applyFill="1" applyAlignment="1">
      <alignment horizontal="center" wrapText="1"/>
    </xf>
    <xf numFmtId="0" fontId="3" fillId="2" borderId="0" xfId="15" applyFill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5" fillId="2" borderId="0" xfId="15" applyFont="1" applyFill="1" applyAlignment="1">
      <alignment horizontal="center" wrapText="1"/>
    </xf>
    <xf numFmtId="0" fontId="6" fillId="3" borderId="0" xfId="0" applyFont="1" applyFill="1" applyAlignment="1">
      <alignment horizontal="center" wrapText="1"/>
    </xf>
    <xf numFmtId="0" fontId="6" fillId="0" borderId="0" xfId="0" applyFont="1" applyAlignment="1">
      <alignment/>
    </xf>
    <xf numFmtId="0" fontId="4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iaaclimbing.com/index.php?page_name=nat_team_ranking&amp;cup=94&amp;cat=5,6&amp;show_calc=1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iaaclimbing.com/index.php?page_name=nat_team_ranking&amp;cup=94&amp;cat=23,24&amp;show_calc=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B17" sqref="B17"/>
    </sheetView>
  </sheetViews>
  <sheetFormatPr defaultColWidth="9.00390625" defaultRowHeight="12.75"/>
  <cols>
    <col min="1" max="1" width="11.00390625" style="7" customWidth="1"/>
    <col min="2" max="2" width="18.125" style="7" customWidth="1"/>
    <col min="3" max="3" width="22.125" style="7" customWidth="1"/>
    <col min="4" max="4" width="35.875" style="7" customWidth="1"/>
    <col min="5" max="5" width="9.625" style="7" customWidth="1"/>
    <col min="6" max="6" width="9.25390625" style="7" customWidth="1"/>
  </cols>
  <sheetData>
    <row r="1" spans="1:6" ht="15.75">
      <c r="A1" s="4" t="s">
        <v>0</v>
      </c>
      <c r="B1" s="8" t="s">
        <v>1</v>
      </c>
      <c r="C1" s="8"/>
      <c r="D1" s="5" t="s">
        <v>2</v>
      </c>
      <c r="E1" s="5"/>
      <c r="F1" s="5"/>
    </row>
    <row r="2" spans="1:6" ht="15">
      <c r="A2" s="6">
        <v>1</v>
      </c>
      <c r="B2" s="6" t="s">
        <v>10</v>
      </c>
      <c r="C2" s="6" t="s">
        <v>11</v>
      </c>
      <c r="D2" s="6">
        <f>E2+F2</f>
        <v>356</v>
      </c>
      <c r="E2" s="6">
        <f>100+55+47</f>
        <v>202</v>
      </c>
      <c r="F2" s="6">
        <f>80+43+31</f>
        <v>154</v>
      </c>
    </row>
    <row r="3" spans="1:6" ht="15">
      <c r="A3" s="6">
        <v>2</v>
      </c>
      <c r="B3" s="6" t="s">
        <v>31</v>
      </c>
      <c r="C3" s="6" t="s">
        <v>32</v>
      </c>
      <c r="D3" s="6">
        <f>E3+F3</f>
        <v>207</v>
      </c>
      <c r="E3" s="6">
        <f>80+43+40</f>
        <v>163</v>
      </c>
      <c r="F3" s="6">
        <f>26+18</f>
        <v>44</v>
      </c>
    </row>
    <row r="4" spans="1:6" ht="15">
      <c r="A4" s="6">
        <v>3</v>
      </c>
      <c r="B4" s="6" t="s">
        <v>4</v>
      </c>
      <c r="C4" s="6" t="s">
        <v>5</v>
      </c>
      <c r="D4" s="6">
        <f>E4+F4</f>
        <v>176</v>
      </c>
      <c r="E4" s="6">
        <f>51+9+5</f>
        <v>65</v>
      </c>
      <c r="F4" s="6">
        <f>40+37+34</f>
        <v>111</v>
      </c>
    </row>
    <row r="5" spans="1:6" ht="15">
      <c r="A5" s="6">
        <v>4</v>
      </c>
      <c r="B5" s="6" t="s">
        <v>7</v>
      </c>
      <c r="C5" s="6" t="s">
        <v>8</v>
      </c>
      <c r="D5" s="6">
        <f>E5+F5</f>
        <v>157</v>
      </c>
      <c r="E5" s="6">
        <f>31+26</f>
        <v>57</v>
      </c>
      <c r="F5" s="6">
        <f>100</f>
        <v>100</v>
      </c>
    </row>
    <row r="6" spans="1:6" ht="15">
      <c r="A6" s="6">
        <v>5</v>
      </c>
      <c r="B6" s="6" t="s">
        <v>37</v>
      </c>
      <c r="C6" s="6" t="s">
        <v>38</v>
      </c>
      <c r="D6" s="6">
        <f>E6+F6</f>
        <v>121</v>
      </c>
      <c r="E6" s="6">
        <f>65+34</f>
        <v>99</v>
      </c>
      <c r="F6" s="6">
        <f>12+10</f>
        <v>22</v>
      </c>
    </row>
    <row r="7" spans="1:6" ht="15">
      <c r="A7" s="6">
        <v>6</v>
      </c>
      <c r="B7" s="6" t="s">
        <v>16</v>
      </c>
      <c r="C7" s="6" t="s">
        <v>17</v>
      </c>
      <c r="D7" s="6">
        <f>E7+F7</f>
        <v>91</v>
      </c>
      <c r="E7" s="6">
        <f>22+18</f>
        <v>40</v>
      </c>
      <c r="F7" s="6">
        <f>51</f>
        <v>51</v>
      </c>
    </row>
    <row r="8" spans="1:6" ht="15">
      <c r="A8" s="6">
        <v>7</v>
      </c>
      <c r="B8" s="6" t="s">
        <v>47</v>
      </c>
      <c r="C8" s="6" t="s">
        <v>48</v>
      </c>
      <c r="D8" s="6">
        <f>E8+F8</f>
        <v>75</v>
      </c>
      <c r="E8" s="6">
        <f>6</f>
        <v>6</v>
      </c>
      <c r="F8" s="6">
        <f>55+14</f>
        <v>69</v>
      </c>
    </row>
    <row r="9" spans="1:6" ht="15">
      <c r="A9" s="6">
        <v>8</v>
      </c>
      <c r="B9" s="6" t="s">
        <v>43</v>
      </c>
      <c r="C9" s="6" t="s">
        <v>44</v>
      </c>
      <c r="D9" s="6">
        <f>E9+F9</f>
        <v>65</v>
      </c>
      <c r="E9" s="6">
        <v>0</v>
      </c>
      <c r="F9" s="6">
        <f>65</f>
        <v>65</v>
      </c>
    </row>
    <row r="10" spans="1:6" ht="15">
      <c r="A10" s="6">
        <v>9</v>
      </c>
      <c r="B10" s="6" t="s">
        <v>19</v>
      </c>
      <c r="C10" s="6" t="s">
        <v>20</v>
      </c>
      <c r="D10" s="6">
        <f>E10+F10</f>
        <v>49</v>
      </c>
      <c r="E10" s="6">
        <v>0</v>
      </c>
      <c r="F10" s="6">
        <f>24+16+9</f>
        <v>49</v>
      </c>
    </row>
    <row r="11" spans="1:6" ht="15">
      <c r="A11" s="6">
        <v>10</v>
      </c>
      <c r="B11" s="6" t="s">
        <v>13</v>
      </c>
      <c r="C11" s="6" t="s">
        <v>14</v>
      </c>
      <c r="D11" s="6">
        <f>E11+F11</f>
        <v>47</v>
      </c>
      <c r="E11" s="6">
        <f>0</f>
        <v>0</v>
      </c>
      <c r="F11" s="6">
        <f>47</f>
        <v>47</v>
      </c>
    </row>
    <row r="12" spans="1:6" ht="15">
      <c r="A12" s="6">
        <v>11</v>
      </c>
      <c r="B12" s="6" t="s">
        <v>25</v>
      </c>
      <c r="C12" s="6" t="s">
        <v>26</v>
      </c>
      <c r="D12" s="6">
        <f>E12+F12</f>
        <v>34</v>
      </c>
      <c r="E12" s="6">
        <v>0</v>
      </c>
      <c r="F12" s="6">
        <f>28+6</f>
        <v>34</v>
      </c>
    </row>
    <row r="13" spans="1:6" ht="15">
      <c r="A13" s="6">
        <v>12</v>
      </c>
      <c r="B13" s="6" t="s">
        <v>22</v>
      </c>
      <c r="C13" s="6" t="s">
        <v>23</v>
      </c>
      <c r="D13" s="6">
        <f>E13+F13</f>
        <v>26</v>
      </c>
      <c r="E13" s="6">
        <f>24</f>
        <v>24</v>
      </c>
      <c r="F13" s="6">
        <v>2</v>
      </c>
    </row>
    <row r="14" spans="1:6" ht="15">
      <c r="A14" s="6">
        <v>13</v>
      </c>
      <c r="B14" s="6" t="s">
        <v>28</v>
      </c>
      <c r="C14" s="6" t="s">
        <v>29</v>
      </c>
      <c r="D14" s="6">
        <f>E14+F14</f>
        <v>18</v>
      </c>
      <c r="E14" s="6">
        <f>10+8</f>
        <v>18</v>
      </c>
      <c r="F14" s="6"/>
    </row>
    <row r="15" spans="1:6" ht="15">
      <c r="A15" s="6">
        <v>14</v>
      </c>
      <c r="B15" s="6" t="s">
        <v>34</v>
      </c>
      <c r="C15" s="6" t="s">
        <v>35</v>
      </c>
      <c r="D15" s="6">
        <f>E15+F15</f>
        <v>7</v>
      </c>
      <c r="E15" s="6">
        <v>0</v>
      </c>
      <c r="F15" s="6">
        <v>7</v>
      </c>
    </row>
    <row r="16" spans="1:6" ht="30">
      <c r="A16" s="6">
        <v>14</v>
      </c>
      <c r="B16" s="6" t="s">
        <v>40</v>
      </c>
      <c r="C16" s="6" t="s">
        <v>41</v>
      </c>
      <c r="D16" s="6">
        <f>E16+F16</f>
        <v>7</v>
      </c>
      <c r="E16" s="6">
        <f>7</f>
        <v>7</v>
      </c>
      <c r="F16" s="6">
        <v>0</v>
      </c>
    </row>
  </sheetData>
  <mergeCells count="1">
    <mergeCell ref="B1:C1"/>
  </mergeCells>
  <hyperlinks>
    <hyperlink ref="D1" r:id="rId1" display="http://www.uiaaclimbing.com/index.php?page_name=nat_team_ranking&amp;cup=94&amp;cat=5,6&amp;show_calc=1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E11" sqref="E11"/>
    </sheetView>
  </sheetViews>
  <sheetFormatPr defaultColWidth="9.00390625" defaultRowHeight="12.75"/>
  <sheetData>
    <row r="1" spans="1:4" ht="12.75">
      <c r="A1" s="1" t="s">
        <v>0</v>
      </c>
      <c r="B1" s="9" t="s">
        <v>1</v>
      </c>
      <c r="C1" s="9"/>
      <c r="D1" s="2" t="s">
        <v>2</v>
      </c>
    </row>
    <row r="2" spans="1:4" ht="22.5">
      <c r="A2" s="3" t="s">
        <v>3</v>
      </c>
      <c r="B2" s="3" t="s">
        <v>10</v>
      </c>
      <c r="C2" s="3" t="s">
        <v>11</v>
      </c>
      <c r="D2" s="3">
        <v>2846</v>
      </c>
    </row>
    <row r="3" spans="1:4" ht="12.75">
      <c r="A3" s="3" t="s">
        <v>6</v>
      </c>
      <c r="B3" s="3" t="s">
        <v>55</v>
      </c>
      <c r="C3" s="3" t="s">
        <v>56</v>
      </c>
      <c r="D3" s="3">
        <v>896</v>
      </c>
    </row>
    <row r="4" spans="1:4" ht="12.75">
      <c r="A4" s="3" t="s">
        <v>9</v>
      </c>
      <c r="B4" s="3" t="s">
        <v>31</v>
      </c>
      <c r="C4" s="3" t="s">
        <v>32</v>
      </c>
      <c r="D4" s="3">
        <v>528</v>
      </c>
    </row>
    <row r="5" spans="1:4" ht="12.75">
      <c r="A5" s="3" t="s">
        <v>12</v>
      </c>
      <c r="B5" s="3" t="s">
        <v>43</v>
      </c>
      <c r="C5" s="3" t="s">
        <v>44</v>
      </c>
      <c r="D5" s="3">
        <v>527</v>
      </c>
    </row>
    <row r="6" spans="1:4" ht="12.75">
      <c r="A6" s="3" t="s">
        <v>15</v>
      </c>
      <c r="B6" s="3" t="s">
        <v>57</v>
      </c>
      <c r="C6" s="3" t="s">
        <v>58</v>
      </c>
      <c r="D6" s="3">
        <v>500</v>
      </c>
    </row>
    <row r="7" spans="1:4" ht="12.75">
      <c r="A7" s="3" t="s">
        <v>18</v>
      </c>
      <c r="B7" s="3" t="s">
        <v>59</v>
      </c>
      <c r="C7" s="3" t="s">
        <v>60</v>
      </c>
      <c r="D7" s="3">
        <v>429</v>
      </c>
    </row>
    <row r="8" spans="1:4" ht="22.5">
      <c r="A8" s="3" t="s">
        <v>21</v>
      </c>
      <c r="B8" s="3" t="s">
        <v>16</v>
      </c>
      <c r="C8" s="3" t="s">
        <v>17</v>
      </c>
      <c r="D8" s="3">
        <v>364</v>
      </c>
    </row>
    <row r="9" spans="1:4" ht="33.75">
      <c r="A9" s="3" t="s">
        <v>24</v>
      </c>
      <c r="B9" s="3" t="s">
        <v>61</v>
      </c>
      <c r="C9" s="3" t="s">
        <v>62</v>
      </c>
      <c r="D9" s="3">
        <v>351</v>
      </c>
    </row>
    <row r="10" spans="1:4" ht="12.75">
      <c r="A10" s="3" t="s">
        <v>27</v>
      </c>
      <c r="B10" s="3" t="s">
        <v>63</v>
      </c>
      <c r="C10" s="3" t="s">
        <v>64</v>
      </c>
      <c r="D10" s="3">
        <v>293</v>
      </c>
    </row>
    <row r="11" spans="1:4" ht="12.75">
      <c r="A11" s="3" t="s">
        <v>30</v>
      </c>
      <c r="B11" s="3" t="s">
        <v>4</v>
      </c>
      <c r="C11" s="3" t="s">
        <v>5</v>
      </c>
      <c r="D11" s="3">
        <v>232</v>
      </c>
    </row>
    <row r="12" spans="1:4" ht="12.75">
      <c r="A12" s="3" t="s">
        <v>33</v>
      </c>
      <c r="B12" s="3" t="s">
        <v>65</v>
      </c>
      <c r="C12" s="3" t="s">
        <v>66</v>
      </c>
      <c r="D12" s="3">
        <v>185</v>
      </c>
    </row>
    <row r="13" spans="1:4" ht="12.75">
      <c r="A13" s="3" t="s">
        <v>36</v>
      </c>
      <c r="B13" s="3" t="s">
        <v>51</v>
      </c>
      <c r="C13" s="3" t="s">
        <v>52</v>
      </c>
      <c r="D13" s="3">
        <v>184</v>
      </c>
    </row>
    <row r="14" spans="1:4" ht="12.75">
      <c r="A14" s="3" t="s">
        <v>39</v>
      </c>
      <c r="B14" s="3" t="s">
        <v>67</v>
      </c>
      <c r="C14" s="3" t="s">
        <v>68</v>
      </c>
      <c r="D14" s="3">
        <v>172</v>
      </c>
    </row>
    <row r="15" spans="1:4" ht="12.75">
      <c r="A15" s="3" t="s">
        <v>42</v>
      </c>
      <c r="B15" s="3" t="s">
        <v>25</v>
      </c>
      <c r="C15" s="3" t="s">
        <v>26</v>
      </c>
      <c r="D15" s="3">
        <v>119</v>
      </c>
    </row>
    <row r="16" spans="1:4" ht="12.75">
      <c r="A16" s="3" t="s">
        <v>45</v>
      </c>
      <c r="B16" s="3" t="s">
        <v>7</v>
      </c>
      <c r="C16" s="3" t="s">
        <v>8</v>
      </c>
      <c r="D16" s="3">
        <v>57</v>
      </c>
    </row>
    <row r="17" spans="1:4" ht="12.75">
      <c r="A17" s="3" t="s">
        <v>46</v>
      </c>
      <c r="B17" s="3" t="s">
        <v>69</v>
      </c>
      <c r="C17" s="3" t="s">
        <v>70</v>
      </c>
      <c r="D17" s="3">
        <v>40</v>
      </c>
    </row>
    <row r="18" spans="1:4" ht="12.75">
      <c r="A18" s="3"/>
      <c r="B18" s="3" t="s">
        <v>71</v>
      </c>
      <c r="C18" s="3" t="s">
        <v>72</v>
      </c>
      <c r="D18" s="3">
        <v>40</v>
      </c>
    </row>
    <row r="19" spans="1:4" ht="12.75">
      <c r="A19" s="3" t="s">
        <v>49</v>
      </c>
      <c r="B19" s="3" t="s">
        <v>53</v>
      </c>
      <c r="C19" s="3" t="s">
        <v>54</v>
      </c>
      <c r="D19" s="3">
        <v>22</v>
      </c>
    </row>
    <row r="20" spans="1:4" ht="12.75">
      <c r="A20" s="3" t="s">
        <v>50</v>
      </c>
      <c r="B20" s="3" t="s">
        <v>13</v>
      </c>
      <c r="C20" s="3" t="s">
        <v>14</v>
      </c>
      <c r="D20" s="3">
        <v>18</v>
      </c>
    </row>
  </sheetData>
  <mergeCells count="1">
    <mergeCell ref="B1:C1"/>
  </mergeCells>
  <hyperlinks>
    <hyperlink ref="D1" r:id="rId1" display="http://www.uiaaclimbing.com/index.php?page_name=nat_team_ranking&amp;cup=94&amp;cat=23,24&amp;show_calc=1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041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</dc:creator>
  <cp:keywords/>
  <dc:description/>
  <cp:lastModifiedBy>1</cp:lastModifiedBy>
  <cp:lastPrinted>2006-11-03T15:09:51Z</cp:lastPrinted>
  <dcterms:created xsi:type="dcterms:W3CDTF">2006-10-20T10:14:49Z</dcterms:created>
  <dcterms:modified xsi:type="dcterms:W3CDTF">2006-11-03T15:17:05Z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